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45"/>
  </bookViews>
  <sheets>
    <sheet name="Resources" sheetId="4" r:id="rId1"/>
    <sheet name="Company Contact Info" sheetId="2" r:id="rId2"/>
    <sheet name="Contact Log" sheetId="1" r:id="rId3"/>
    <sheet name="Quote Comparisons" sheetId="5" r:id="rId4"/>
    <sheet name="Strength-Ventilation" sheetId="6" r:id="rId5"/>
    <sheet name="Construction" sheetId="8" r:id="rId6"/>
    <sheet name="Other Costs" sheetId="11" r:id="rId7"/>
    <sheet name="Future costs" sheetId="7" r:id="rId8"/>
  </sheets>
  <definedNames>
    <definedName name="_xlnm._FilterDatabase" localSheetId="3" hidden="1">'Quote Comparisons'!$A$1:$Q$1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5" l="1"/>
  <c r="O2" i="5" s="1"/>
  <c r="P2" i="5" s="1"/>
  <c r="M3" i="5"/>
  <c r="O3" i="5" s="1"/>
  <c r="P3" i="5" s="1"/>
  <c r="R3" i="5"/>
</calcChain>
</file>

<file path=xl/sharedStrings.xml><?xml version="1.0" encoding="utf-8"?>
<sst xmlns="http://schemas.openxmlformats.org/spreadsheetml/2006/main" count="148" uniqueCount="116">
  <si>
    <t>Company</t>
  </si>
  <si>
    <t>Website</t>
  </si>
  <si>
    <t>Phone</t>
  </si>
  <si>
    <t>Fedco - germination temps:</t>
  </si>
  <si>
    <t>https://www.fedcoseeds.com/seeds/veggie_chart.htm</t>
  </si>
  <si>
    <t>https://www.youtube.com/watch?v=VZ-JAGKcup8</t>
  </si>
  <si>
    <t>Attra Webinar on hoophouses - good info - 1 hour long</t>
  </si>
  <si>
    <t>UVM Hoophouse Guide - also available from High Mowing</t>
  </si>
  <si>
    <t>http://www.uvm.edu/~susagctr/resources/HighTunnels.pdf</t>
  </si>
  <si>
    <t>http://www.uvm.edu/vtvegandberry/Videos/videoorderform.html</t>
  </si>
  <si>
    <t>High Tunnels, Low Cost Technology to Extend the Season</t>
  </si>
  <si>
    <t>http://www.growingformarket.com/store?p=all</t>
  </si>
  <si>
    <t>Hoophouse Handbook (2nd ed)</t>
  </si>
  <si>
    <t>PDF - Free</t>
  </si>
  <si>
    <t>YouTube Video - Free</t>
  </si>
  <si>
    <t>Dimensions</t>
  </si>
  <si>
    <t>Total</t>
  </si>
  <si>
    <t>Style</t>
  </si>
  <si>
    <t>Manufacturer</t>
  </si>
  <si>
    <t>Gothic</t>
  </si>
  <si>
    <t>Square feet</t>
  </si>
  <si>
    <t>17W x 48L x 10H</t>
  </si>
  <si>
    <t>Shipping</t>
  </si>
  <si>
    <t>Baseboard</t>
  </si>
  <si>
    <t>96' 2x10</t>
  </si>
  <si>
    <t>Hipboard</t>
  </si>
  <si>
    <t>Endwall Studs</t>
  </si>
  <si>
    <t>36 - 12' 2x6</t>
  </si>
  <si>
    <t>Cleats - wood strapping</t>
  </si>
  <si>
    <t>300' 1x2</t>
  </si>
  <si>
    <t>Plysood - ends</t>
  </si>
  <si>
    <t>12 4'x8'x3/8" CDX</t>
  </si>
  <si>
    <t>96' 2x4</t>
  </si>
  <si>
    <t>People hours</t>
  </si>
  <si>
    <t>50-60</t>
  </si>
  <si>
    <t>Comments</t>
  </si>
  <si>
    <t xml:space="preserve"> </t>
  </si>
  <si>
    <t>Christina (Tina) McGranaghan - NRCS St. Johnsbury - soil technician</t>
  </si>
  <si>
    <t xml:space="preserve">802-748-2641 x109   Christina.Mcgranaghan@vt.usda.gov </t>
  </si>
  <si>
    <t>Works with NRCS hoop house grantees - will help us with siting evaluation.</t>
  </si>
  <si>
    <t>2X10</t>
  </si>
  <si>
    <t>8'</t>
  </si>
  <si>
    <t>16'</t>
  </si>
  <si>
    <t>2x6</t>
  </si>
  <si>
    <t>10'</t>
  </si>
  <si>
    <t>12'</t>
  </si>
  <si>
    <t>2x4</t>
  </si>
  <si>
    <t>per piece</t>
  </si>
  <si>
    <t>Baseboards</t>
  </si>
  <si>
    <t>Hipboards</t>
  </si>
  <si>
    <t>Endwall studs</t>
  </si>
  <si>
    <t xml:space="preserve">Wood strapping </t>
  </si>
  <si>
    <t>14'</t>
  </si>
  <si>
    <t>per foot</t>
  </si>
  <si>
    <t>CDX Plywood sheets</t>
  </si>
  <si>
    <t>4' x 8 3/8'</t>
  </si>
  <si>
    <t>17x48</t>
  </si>
  <si>
    <t>Base Package</t>
  </si>
  <si>
    <t>Wood strapping</t>
  </si>
  <si>
    <t>Ends (wood)</t>
  </si>
  <si>
    <t>N/A</t>
  </si>
  <si>
    <t>Poly/incl</t>
  </si>
  <si>
    <t>Discount</t>
  </si>
  <si>
    <t>Guestimate oo 2x8 (PN)</t>
  </si>
  <si>
    <t>Wind Load</t>
  </si>
  <si>
    <t>BaseBoard/HipBoard</t>
  </si>
  <si>
    <t>#Years to replace</t>
  </si>
  <si>
    <t>Cost to replace</t>
  </si>
  <si>
    <t>Snow Load</t>
  </si>
  <si>
    <t>Method of Ventilation</t>
  </si>
  <si>
    <t>Doors</t>
  </si>
  <si>
    <t>Grand Total</t>
  </si>
  <si>
    <t>Hrs to build</t>
  </si>
  <si>
    <t>Endwall</t>
  </si>
  <si>
    <t>Poly skin</t>
  </si>
  <si>
    <t>Benches</t>
  </si>
  <si>
    <t>Ground Cover</t>
  </si>
  <si>
    <t>Thermometer</t>
  </si>
  <si>
    <t>Webcam</t>
  </si>
  <si>
    <t>Security (door locks)</t>
  </si>
  <si>
    <t>Pest Control budget (sticky tabs + organic products?)</t>
  </si>
  <si>
    <t>If in-ground beds</t>
  </si>
  <si>
    <t>Raised beds? - Wooden sides or made with tiller?</t>
  </si>
  <si>
    <t>Soil/compost</t>
  </si>
  <si>
    <t>Ventilation Fans (solar-powered ~$300/fan)</t>
  </si>
  <si>
    <t xml:space="preserve">802-748-2641 x109   </t>
  </si>
  <si>
    <t xml:space="preserve">Christina.Mcgranaghan@vt.usda.gov </t>
  </si>
  <si>
    <t>Base board</t>
  </si>
  <si>
    <t>Hip board</t>
  </si>
  <si>
    <t>$/sq ft (w/out doors)</t>
  </si>
  <si>
    <t>18Wx48L</t>
  </si>
  <si>
    <t>Basic Equipment</t>
  </si>
  <si>
    <t>Style (rounded/gothic etc)</t>
  </si>
  <si>
    <t>EXAMPLE 2 Lumber Requirements</t>
  </si>
  <si>
    <t>Contact - Date/Person</t>
  </si>
  <si>
    <t>Notes from Conversation</t>
  </si>
  <si>
    <t>Email</t>
  </si>
  <si>
    <t>Location</t>
  </si>
  <si>
    <t>Available resources to assist with Construction</t>
  </si>
  <si>
    <t>Estimated Cost to Build</t>
  </si>
  <si>
    <t>"Perishable items" Paid for by users? Or Community Garden sponsor? Or special grants?</t>
  </si>
  <si>
    <t>Works with NRCS hoop house grantees - will help with siting evaluation.</t>
  </si>
  <si>
    <t>EXAMPLE PRICES FROM POULIN LUMBER (JUNE 2015)</t>
  </si>
  <si>
    <t>Hoophouse Company</t>
  </si>
  <si>
    <t>EXAMPLE Company/Size 1</t>
  </si>
  <si>
    <t>EXAMPLE Company/Size 2</t>
  </si>
  <si>
    <t>$15 -DVD</t>
  </si>
  <si>
    <t>Options for heating/electricity</t>
  </si>
  <si>
    <t>Growing for Market - $28/printed / $20/pdf download (scroll way down the page to find this).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</si>
  <si>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NRCS contact in St. Johnsbury may have changed. OR NRCS rep may be different in your region of Vermont.</t>
    </r>
  </si>
  <si>
    <t>NRCS Hoophouse Guideline</t>
  </si>
  <si>
    <t>https://www.nrcs.usda.gov/wps/portal/nrcs/detailfull/national/programs/?cid=stelprdb1046250</t>
  </si>
  <si>
    <t>Explains the NRCS “Incentives” program – funding only available for commercial farms, but click the “Core Practice&gt;High Tunnel System” link for a well written short guideline.</t>
  </si>
  <si>
    <t>https://www.nrcs.usda.gov/Internet/FSE_DOCUMENTS/nrcs142p2_010217.pdf</t>
  </si>
  <si>
    <r>
      <t xml:space="preserve">Another short, very good NRCS guideline created with </t>
    </r>
    <r>
      <rPr>
        <sz val="11"/>
        <color theme="1"/>
        <rFont val="Calibri"/>
        <family val="2"/>
        <scheme val="minor"/>
      </rPr>
      <t>Vern Grubinger, UVM Extension; UMASS Extension; and Bob Pomykala, VVBGA</t>
    </r>
  </si>
  <si>
    <t>Soil temperatures required for veggie germination.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</si>
</sst>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F497D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1" fillId="2" borderId="0" xfId="0" applyFont="1" applyFill="1"/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2" fillId="0" borderId="0" xfId="1" applyAlignment="1">
      <alignment vertical="top"/>
    </xf>
    <xf numFmtId="0" fontId="2" fillId="0" borderId="0" xfId="1" applyAlignment="1">
      <alignment vertical="top" wrapText="1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/>
    </xf>
    <xf numFmtId="16" fontId="0" fillId="0" borderId="0" xfId="0" applyNumberFormat="1" applyFill="1" applyAlignment="1">
      <alignment vertical="top"/>
    </xf>
    <xf numFmtId="0" fontId="1" fillId="0" borderId="0" xfId="0" applyFont="1" applyAlignment="1">
      <alignment vertical="top"/>
    </xf>
    <xf numFmtId="6" fontId="0" fillId="0" borderId="0" xfId="0" applyNumberFormat="1" applyAlignment="1">
      <alignment vertical="top"/>
    </xf>
    <xf numFmtId="8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1" fillId="3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 wrapText="1"/>
    </xf>
    <xf numFmtId="164" fontId="0" fillId="0" borderId="0" xfId="0" applyNumberFormat="1" applyAlignment="1">
      <alignment horizontal="left"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8" fontId="5" fillId="0" borderId="0" xfId="0" applyNumberFormat="1" applyFont="1" applyAlignment="1">
      <alignment horizontal="right"/>
    </xf>
    <xf numFmtId="8" fontId="5" fillId="0" borderId="0" xfId="0" applyNumberFormat="1" applyFont="1"/>
    <xf numFmtId="8" fontId="5" fillId="0" borderId="0" xfId="0" applyNumberFormat="1" applyFont="1" applyFill="1"/>
    <xf numFmtId="0" fontId="4" fillId="0" borderId="0" xfId="0" applyFont="1" applyAlignment="1">
      <alignment horizontal="right"/>
    </xf>
    <xf numFmtId="12" fontId="4" fillId="0" borderId="0" xfId="0" applyNumberFormat="1" applyFont="1"/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left"/>
    </xf>
    <xf numFmtId="8" fontId="5" fillId="0" borderId="0" xfId="0" applyNumberFormat="1" applyFont="1" applyAlignment="1">
      <alignment horizontal="left"/>
    </xf>
    <xf numFmtId="0" fontId="0" fillId="2" borderId="0" xfId="0" applyFont="1" applyFill="1" applyAlignment="1">
      <alignment vertical="top"/>
    </xf>
    <xf numFmtId="0" fontId="0" fillId="0" borderId="1" xfId="0" applyBorder="1" applyAlignment="1">
      <alignment wrapText="1"/>
    </xf>
    <xf numFmtId="0" fontId="2" fillId="0" borderId="1" xfId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3" xfId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1" xfId="1" applyBorder="1" applyAlignment="1">
      <alignment vertical="top" wrapText="1"/>
    </xf>
    <xf numFmtId="0" fontId="2" fillId="0" borderId="1" xfId="1" applyBorder="1" applyAlignment="1">
      <alignment vertical="top"/>
    </xf>
    <xf numFmtId="0" fontId="0" fillId="0" borderId="1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rcs.usda.gov/Internet/FSE_DOCUMENTS/nrcs142p2_010217.pdf" TargetMode="External"/><Relationship Id="rId3" Type="http://schemas.openxmlformats.org/officeDocument/2006/relationships/hyperlink" Target="http://www.uvm.edu/vtvegandberry/Videos/videoorderform.html" TargetMode="External"/><Relationship Id="rId7" Type="http://schemas.openxmlformats.org/officeDocument/2006/relationships/hyperlink" Target="https://www.nrcs.usda.gov/wps/portal/nrcs/detailfull/national/programs/?cid=stelprdb1046250" TargetMode="External"/><Relationship Id="rId2" Type="http://schemas.openxmlformats.org/officeDocument/2006/relationships/hyperlink" Target="http://www.uvm.edu/~susagctr/resources/HighTunnels.pdf" TargetMode="External"/><Relationship Id="rId1" Type="http://schemas.openxmlformats.org/officeDocument/2006/relationships/hyperlink" Target="https://www.youtube.com/watch?v=VZ-JAGKcup8" TargetMode="External"/><Relationship Id="rId6" Type="http://schemas.openxmlformats.org/officeDocument/2006/relationships/hyperlink" Target="https://www.fedcoseeds.com/seeds/veggie_chart.htm" TargetMode="External"/><Relationship Id="rId5" Type="http://schemas.openxmlformats.org/officeDocument/2006/relationships/hyperlink" Target="mailto:Christina.Mcgranaghan@vt.usda.gov" TargetMode="External"/><Relationship Id="rId4" Type="http://schemas.openxmlformats.org/officeDocument/2006/relationships/hyperlink" Target="http://www.growingformarket.com/store?p=all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zoomScale="110" zoomScaleNormal="110" workbookViewId="0">
      <selection activeCell="C10" sqref="C10"/>
    </sheetView>
  </sheetViews>
  <sheetFormatPr defaultRowHeight="15" x14ac:dyDescent="0.25"/>
  <cols>
    <col min="1" max="1" width="50.85546875" customWidth="1"/>
    <col min="2" max="2" width="58.85546875" customWidth="1"/>
    <col min="3" max="3" width="35.42578125" customWidth="1"/>
    <col min="4" max="4" width="25.5703125" customWidth="1"/>
  </cols>
  <sheetData>
    <row r="1" spans="1:3" ht="14.25" x14ac:dyDescent="0.45">
      <c r="A1" s="42" t="s">
        <v>6</v>
      </c>
      <c r="B1" s="43" t="s">
        <v>5</v>
      </c>
      <c r="C1" s="42" t="s">
        <v>14</v>
      </c>
    </row>
    <row r="2" spans="1:3" ht="14.25" x14ac:dyDescent="0.45">
      <c r="A2" s="42" t="s">
        <v>7</v>
      </c>
      <c r="B2" s="43" t="s">
        <v>8</v>
      </c>
      <c r="C2" s="42" t="s">
        <v>13</v>
      </c>
    </row>
    <row r="3" spans="1:3" ht="14.25" x14ac:dyDescent="0.45">
      <c r="A3" s="42" t="s">
        <v>10</v>
      </c>
      <c r="B3" s="43" t="s">
        <v>9</v>
      </c>
      <c r="C3" s="42" t="s">
        <v>106</v>
      </c>
    </row>
    <row r="4" spans="1:3" ht="42.75" x14ac:dyDescent="0.45">
      <c r="A4" s="42" t="s">
        <v>12</v>
      </c>
      <c r="B4" s="43" t="s">
        <v>11</v>
      </c>
      <c r="C4" s="42" t="s">
        <v>108</v>
      </c>
    </row>
    <row r="5" spans="1:3" ht="14.25" x14ac:dyDescent="0.45">
      <c r="A5" s="44"/>
      <c r="B5" s="48"/>
      <c r="C5" s="48"/>
    </row>
    <row r="6" spans="1:3" ht="28.5" x14ac:dyDescent="0.45">
      <c r="A6" s="45" t="s">
        <v>37</v>
      </c>
      <c r="B6" s="49" t="s">
        <v>38</v>
      </c>
      <c r="C6" s="49" t="s">
        <v>101</v>
      </c>
    </row>
    <row r="7" spans="1:3" ht="42.75" x14ac:dyDescent="0.45">
      <c r="A7" s="45" t="s">
        <v>85</v>
      </c>
      <c r="B7" s="49"/>
      <c r="C7" s="49" t="s">
        <v>109</v>
      </c>
    </row>
    <row r="8" spans="1:3" ht="14.25" x14ac:dyDescent="0.45">
      <c r="A8" s="46" t="s">
        <v>86</v>
      </c>
      <c r="B8" s="49"/>
      <c r="C8" s="49"/>
    </row>
    <row r="9" spans="1:3" ht="28.5" x14ac:dyDescent="0.45">
      <c r="A9" s="47" t="s">
        <v>39</v>
      </c>
      <c r="B9" s="50"/>
      <c r="C9" s="50"/>
    </row>
    <row r="10" spans="1:3" s="3" customFormat="1" ht="75" x14ac:dyDescent="0.25">
      <c r="A10" s="51" t="s">
        <v>110</v>
      </c>
      <c r="B10" s="5" t="s">
        <v>111</v>
      </c>
      <c r="C10" s="42" t="s">
        <v>112</v>
      </c>
    </row>
    <row r="11" spans="1:3" s="3" customFormat="1" ht="57" x14ac:dyDescent="0.45">
      <c r="A11" s="52" t="s">
        <v>110</v>
      </c>
      <c r="B11" s="53" t="s">
        <v>113</v>
      </c>
      <c r="C11" s="42" t="s">
        <v>114</v>
      </c>
    </row>
    <row r="12" spans="1:3" s="3" customFormat="1" ht="28.5" x14ac:dyDescent="0.45">
      <c r="A12" s="52" t="s">
        <v>3</v>
      </c>
      <c r="B12" s="54" t="s">
        <v>4</v>
      </c>
      <c r="C12" s="55" t="s">
        <v>115</v>
      </c>
    </row>
    <row r="14" spans="1:3" x14ac:dyDescent="0.25">
      <c r="A14" s="13" t="s">
        <v>36</v>
      </c>
    </row>
  </sheetData>
  <hyperlinks>
    <hyperlink ref="B1" r:id="rId1"/>
    <hyperlink ref="B2" r:id="rId2"/>
    <hyperlink ref="B3" r:id="rId3"/>
    <hyperlink ref="B4" r:id="rId4"/>
    <hyperlink ref="A8" r:id="rId5"/>
    <hyperlink ref="B12" r:id="rId6"/>
    <hyperlink ref="B10" r:id="rId7"/>
    <hyperlink ref="B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zoomScale="115" zoomScaleNormal="115" workbookViewId="0">
      <selection activeCell="B11" sqref="B11"/>
    </sheetView>
  </sheetViews>
  <sheetFormatPr defaultRowHeight="15" x14ac:dyDescent="0.25"/>
  <cols>
    <col min="1" max="1" width="32.7109375" customWidth="1"/>
    <col min="2" max="2" width="33.5703125" customWidth="1"/>
    <col min="3" max="3" width="35" customWidth="1"/>
    <col min="4" max="4" width="29.28515625" customWidth="1"/>
  </cols>
  <sheetData>
    <row r="1" spans="1:11" x14ac:dyDescent="0.45">
      <c r="A1" s="1" t="s">
        <v>103</v>
      </c>
      <c r="B1" s="1" t="s">
        <v>2</v>
      </c>
      <c r="C1" s="1" t="s">
        <v>96</v>
      </c>
      <c r="D1" s="1" t="s">
        <v>97</v>
      </c>
      <c r="E1" s="1"/>
      <c r="F1" s="1"/>
      <c r="G1" s="1"/>
      <c r="H1" s="1"/>
      <c r="I1" s="1"/>
      <c r="J1" s="1"/>
      <c r="K1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="85" zoomScaleNormal="85" workbookViewId="0">
      <selection activeCell="C29" sqref="C29"/>
    </sheetView>
  </sheetViews>
  <sheetFormatPr defaultColWidth="9.140625" defaultRowHeight="15" x14ac:dyDescent="0.25"/>
  <cols>
    <col min="1" max="1" width="26.5703125" style="3" customWidth="1"/>
    <col min="2" max="2" width="28.85546875" style="3" customWidth="1"/>
    <col min="3" max="3" width="14.42578125" style="3" customWidth="1"/>
    <col min="4" max="4" width="31" style="3" customWidth="1"/>
    <col min="5" max="5" width="45" style="3" customWidth="1"/>
    <col min="6" max="6" width="42.28515625" style="3" customWidth="1"/>
    <col min="7" max="7" width="26.7109375" style="3" customWidth="1"/>
    <col min="8" max="16384" width="9.140625" style="3"/>
  </cols>
  <sheetData>
    <row r="1" spans="1:9" x14ac:dyDescent="0.45">
      <c r="A1" s="2" t="s">
        <v>0</v>
      </c>
      <c r="B1" s="2" t="s">
        <v>1</v>
      </c>
      <c r="C1" s="2" t="s">
        <v>2</v>
      </c>
      <c r="D1" s="41" t="s">
        <v>94</v>
      </c>
      <c r="E1" s="2" t="s">
        <v>95</v>
      </c>
      <c r="H1" s="2"/>
      <c r="I1" s="2"/>
    </row>
    <row r="2" spans="1:9" s="6" customFormat="1" x14ac:dyDescent="0.45">
      <c r="D2" s="8"/>
      <c r="E2" s="7"/>
    </row>
    <row r="3" spans="1:9" x14ac:dyDescent="0.45">
      <c r="B3" s="4"/>
      <c r="E3" s="5"/>
      <c r="F3" s="5"/>
    </row>
    <row r="4" spans="1:9" x14ac:dyDescent="0.45">
      <c r="B4" s="4"/>
    </row>
    <row r="5" spans="1:9" x14ac:dyDescent="0.45">
      <c r="B5" s="4"/>
      <c r="C5" s="12"/>
      <c r="E5" s="12"/>
      <c r="F5" s="12"/>
      <c r="G5" s="12"/>
    </row>
    <row r="6" spans="1:9" x14ac:dyDescent="0.45">
      <c r="B6" s="4"/>
    </row>
    <row r="7" spans="1:9" x14ac:dyDescent="0.45">
      <c r="B7" s="4"/>
    </row>
    <row r="9" spans="1:9" x14ac:dyDescent="0.45">
      <c r="E9" s="5"/>
      <c r="F9" s="5"/>
    </row>
    <row r="10" spans="1:9" x14ac:dyDescent="0.45">
      <c r="A10" s="9"/>
      <c r="C10" s="10"/>
    </row>
    <row r="11" spans="1:9" x14ac:dyDescent="0.45">
      <c r="C11" s="10"/>
    </row>
    <row r="12" spans="1:9" x14ac:dyDescent="0.45">
      <c r="C12" s="11"/>
    </row>
    <row r="14" spans="1:9" x14ac:dyDescent="0.45">
      <c r="C14" s="10"/>
    </row>
    <row r="15" spans="1:9" x14ac:dyDescent="0.45">
      <c r="C15" s="10"/>
    </row>
    <row r="16" spans="1:9" x14ac:dyDescent="0.45">
      <c r="C16" s="10"/>
    </row>
  </sheetData>
  <pageMargins left="0.7" right="0.7" top="0.75" bottom="0.7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zoomScale="80" zoomScaleNormal="80" workbookViewId="0">
      <selection activeCell="M30" sqref="M30"/>
    </sheetView>
  </sheetViews>
  <sheetFormatPr defaultColWidth="9" defaultRowHeight="15" x14ac:dyDescent="0.25"/>
  <cols>
    <col min="1" max="1" width="23.42578125" style="26" customWidth="1"/>
    <col min="2" max="2" width="15.140625" style="26" customWidth="1"/>
    <col min="3" max="3" width="7.140625" style="27" customWidth="1"/>
    <col min="4" max="4" width="11.28515625" style="26" customWidth="1"/>
    <col min="5" max="6" width="9.7109375" style="28" customWidth="1"/>
    <col min="7" max="7" width="9.5703125" style="28" customWidth="1"/>
    <col min="8" max="9" width="9.140625" style="27"/>
    <col min="10" max="10" width="10.7109375" style="28" customWidth="1"/>
    <col min="11" max="11" width="10.28515625" style="26" customWidth="1"/>
    <col min="12" max="12" width="9.140625" style="26" customWidth="1"/>
    <col min="13" max="13" width="10.28515625" style="26" customWidth="1"/>
    <col min="14" max="14" width="8.28515625" style="26" customWidth="1"/>
    <col min="15" max="15" width="10.28515625" style="26" customWidth="1"/>
    <col min="16" max="16" width="7.28515625" style="26" customWidth="1"/>
    <col min="17" max="17" width="9.140625" style="27"/>
    <col min="18" max="18" width="9.140625" style="32"/>
    <col min="19" max="19" width="10.42578125" style="26" customWidth="1"/>
    <col min="20" max="20" width="9" style="26"/>
    <col min="21" max="21" width="12" style="26" customWidth="1"/>
    <col min="22" max="22" width="9" style="26"/>
    <col min="23" max="23" width="17.85546875" style="26" customWidth="1"/>
    <col min="24" max="24" width="48.140625" style="26" customWidth="1"/>
    <col min="25" max="16384" width="9" style="26"/>
  </cols>
  <sheetData>
    <row r="1" spans="1:24" s="23" customFormat="1" ht="42.75" customHeight="1" x14ac:dyDescent="0.45">
      <c r="A1" s="23" t="s">
        <v>18</v>
      </c>
      <c r="B1" s="23" t="s">
        <v>15</v>
      </c>
      <c r="C1" s="23" t="s">
        <v>20</v>
      </c>
      <c r="D1" s="23" t="s">
        <v>17</v>
      </c>
      <c r="E1" s="23" t="s">
        <v>57</v>
      </c>
      <c r="F1" s="23" t="s">
        <v>22</v>
      </c>
      <c r="G1" s="23" t="s">
        <v>87</v>
      </c>
      <c r="H1" s="23" t="s">
        <v>88</v>
      </c>
      <c r="I1" s="23" t="s">
        <v>26</v>
      </c>
      <c r="J1" s="23" t="s">
        <v>58</v>
      </c>
      <c r="K1" s="23" t="s">
        <v>59</v>
      </c>
      <c r="L1" s="23" t="s">
        <v>62</v>
      </c>
      <c r="M1" s="23" t="s">
        <v>16</v>
      </c>
      <c r="N1" s="23" t="s">
        <v>70</v>
      </c>
      <c r="O1" s="23" t="s">
        <v>71</v>
      </c>
      <c r="P1" s="23" t="s">
        <v>89</v>
      </c>
      <c r="Q1" s="24" t="s">
        <v>33</v>
      </c>
      <c r="R1" s="23" t="s">
        <v>16</v>
      </c>
      <c r="S1" s="23" t="s">
        <v>23</v>
      </c>
      <c r="T1" s="23" t="s">
        <v>25</v>
      </c>
      <c r="U1" s="23" t="s">
        <v>26</v>
      </c>
      <c r="V1" s="23" t="s">
        <v>28</v>
      </c>
      <c r="W1" s="23" t="s">
        <v>30</v>
      </c>
      <c r="X1" s="23" t="s">
        <v>35</v>
      </c>
    </row>
    <row r="2" spans="1:24" ht="14.25" x14ac:dyDescent="0.45">
      <c r="A2" s="25" t="s">
        <v>104</v>
      </c>
      <c r="B2" s="26" t="s">
        <v>90</v>
      </c>
      <c r="C2" s="27">
        <v>864</v>
      </c>
      <c r="D2" s="26" t="s">
        <v>19</v>
      </c>
      <c r="E2" s="28">
        <v>3585</v>
      </c>
      <c r="F2" s="28">
        <v>388</v>
      </c>
      <c r="G2" s="29">
        <v>86.4</v>
      </c>
      <c r="H2" s="30" t="s">
        <v>60</v>
      </c>
      <c r="I2" s="28">
        <v>22.68</v>
      </c>
      <c r="J2" s="31" t="s">
        <v>60</v>
      </c>
      <c r="K2" s="26" t="s">
        <v>61</v>
      </c>
      <c r="L2" s="28">
        <v>-250</v>
      </c>
      <c r="M2" s="28">
        <f t="shared" ref="M2:M3" si="0">SUM(E2:K2)</f>
        <v>4082.08</v>
      </c>
      <c r="N2" s="28">
        <v>200</v>
      </c>
      <c r="O2" s="28">
        <f t="shared" ref="O2:O3" si="1">SUM(M2:N2)</f>
        <v>4282.08</v>
      </c>
      <c r="P2" s="28">
        <f t="shared" ref="P2:P3" si="2">O2/C2</f>
        <v>4.9561111111111114</v>
      </c>
    </row>
    <row r="3" spans="1:24" ht="14.25" x14ac:dyDescent="0.45">
      <c r="A3" s="25" t="s">
        <v>105</v>
      </c>
      <c r="B3" s="26" t="s">
        <v>21</v>
      </c>
      <c r="C3" s="27">
        <v>816</v>
      </c>
      <c r="D3" s="26" t="s">
        <v>19</v>
      </c>
      <c r="E3" s="28">
        <v>2715</v>
      </c>
      <c r="F3" s="28">
        <v>0</v>
      </c>
      <c r="G3" s="33">
        <v>111.36</v>
      </c>
      <c r="H3" s="33">
        <v>34.56</v>
      </c>
      <c r="I3" s="34">
        <v>22.68</v>
      </c>
      <c r="J3" s="34">
        <v>60</v>
      </c>
      <c r="K3" s="34">
        <v>274.8</v>
      </c>
      <c r="L3" s="34"/>
      <c r="M3" s="28">
        <f t="shared" si="0"/>
        <v>3218.4</v>
      </c>
      <c r="N3" s="28">
        <v>200</v>
      </c>
      <c r="O3" s="28">
        <f t="shared" si="1"/>
        <v>3418.4</v>
      </c>
      <c r="P3" s="28">
        <f t="shared" si="2"/>
        <v>4.18921568627451</v>
      </c>
      <c r="Q3" s="27" t="s">
        <v>34</v>
      </c>
      <c r="R3" s="35">
        <f>SUM(S3:W3)</f>
        <v>503.40000000000003</v>
      </c>
      <c r="S3" s="34">
        <v>111.36</v>
      </c>
      <c r="T3" s="34">
        <v>34.56</v>
      </c>
      <c r="U3" s="34">
        <v>22.68</v>
      </c>
      <c r="V3" s="34">
        <v>60</v>
      </c>
      <c r="W3" s="34">
        <v>274.8</v>
      </c>
    </row>
    <row r="4" spans="1:24" ht="14.25" x14ac:dyDescent="0.45">
      <c r="A4" s="25"/>
      <c r="G4" s="33"/>
      <c r="H4" s="33"/>
      <c r="I4" s="34"/>
      <c r="J4" s="34"/>
      <c r="K4" s="34"/>
      <c r="L4" s="34"/>
      <c r="M4" s="28"/>
      <c r="N4" s="28"/>
      <c r="O4" s="28"/>
      <c r="P4" s="28"/>
    </row>
    <row r="5" spans="1:24" ht="14.25" x14ac:dyDescent="0.45">
      <c r="A5" s="25"/>
      <c r="G5" s="29"/>
      <c r="H5" s="29"/>
      <c r="I5" s="34"/>
      <c r="J5" s="34"/>
      <c r="K5" s="34"/>
      <c r="L5" s="34"/>
      <c r="M5" s="28"/>
      <c r="N5" s="28"/>
      <c r="O5" s="28"/>
      <c r="P5" s="28"/>
    </row>
    <row r="6" spans="1:24" ht="14.25" x14ac:dyDescent="0.45">
      <c r="A6" s="25"/>
      <c r="G6" s="29"/>
      <c r="H6" s="29"/>
      <c r="I6" s="34"/>
      <c r="J6" s="34"/>
      <c r="K6" s="34"/>
      <c r="L6" s="34"/>
      <c r="M6" s="28"/>
      <c r="N6" s="28"/>
      <c r="O6" s="28"/>
      <c r="P6" s="28"/>
    </row>
    <row r="10" spans="1:24" ht="14.25" x14ac:dyDescent="0.45">
      <c r="A10" s="25" t="s">
        <v>93</v>
      </c>
      <c r="T10" s="25"/>
    </row>
    <row r="11" spans="1:24" ht="14.25" x14ac:dyDescent="0.45">
      <c r="A11" s="32" t="s">
        <v>56</v>
      </c>
      <c r="B11" s="26" t="s">
        <v>24</v>
      </c>
      <c r="C11" s="26" t="s">
        <v>32</v>
      </c>
      <c r="D11" s="26" t="s">
        <v>27</v>
      </c>
      <c r="E11" s="26" t="s">
        <v>29</v>
      </c>
      <c r="F11" s="26" t="s">
        <v>31</v>
      </c>
      <c r="S11" s="25"/>
      <c r="V11" s="25"/>
    </row>
    <row r="12" spans="1:24" ht="14.25" x14ac:dyDescent="0.45">
      <c r="A12" s="32"/>
      <c r="C12" s="26"/>
      <c r="E12" s="26"/>
      <c r="F12" s="26"/>
      <c r="S12" s="25"/>
      <c r="T12" s="25"/>
      <c r="U12" s="36"/>
      <c r="V12" s="37"/>
      <c r="W12" s="25"/>
      <c r="X12" s="25"/>
    </row>
    <row r="13" spans="1:24" ht="14.25" x14ac:dyDescent="0.45">
      <c r="A13" s="32"/>
      <c r="C13" s="26"/>
      <c r="E13" s="26"/>
      <c r="F13" s="26"/>
      <c r="T13" s="28"/>
      <c r="U13" s="28"/>
      <c r="V13" s="38"/>
      <c r="W13" s="31"/>
      <c r="X13" s="39"/>
    </row>
    <row r="14" spans="1:24" ht="14.25" x14ac:dyDescent="0.45">
      <c r="T14" s="28"/>
      <c r="U14" s="28"/>
      <c r="V14" s="38"/>
      <c r="W14" s="31"/>
      <c r="X14" s="39"/>
    </row>
    <row r="15" spans="1:24" ht="14.25" x14ac:dyDescent="0.45">
      <c r="B15" s="25" t="s">
        <v>102</v>
      </c>
      <c r="C15" s="26"/>
      <c r="E15" s="26"/>
      <c r="S15" s="25"/>
      <c r="V15" s="38"/>
      <c r="W15" s="31"/>
      <c r="X15" s="39"/>
    </row>
    <row r="16" spans="1:24" ht="14.25" x14ac:dyDescent="0.45">
      <c r="A16" s="25" t="s">
        <v>48</v>
      </c>
      <c r="C16" s="26"/>
      <c r="D16" s="25" t="s">
        <v>51</v>
      </c>
      <c r="E16" s="26"/>
      <c r="G16" s="25" t="s">
        <v>54</v>
      </c>
      <c r="S16" s="25"/>
      <c r="T16" s="25"/>
      <c r="V16" s="38"/>
      <c r="W16" s="31"/>
      <c r="X16" s="39"/>
    </row>
    <row r="17" spans="1:24" ht="14.25" x14ac:dyDescent="0.45">
      <c r="A17" s="25" t="s">
        <v>40</v>
      </c>
      <c r="B17" s="25" t="s">
        <v>47</v>
      </c>
      <c r="C17" s="36" t="s">
        <v>53</v>
      </c>
      <c r="D17" s="37">
        <v>2.75</v>
      </c>
      <c r="E17" s="25" t="s">
        <v>47</v>
      </c>
      <c r="G17" s="25" t="s">
        <v>55</v>
      </c>
      <c r="T17" s="28"/>
      <c r="U17" s="28"/>
      <c r="V17" s="38"/>
      <c r="W17" s="31"/>
      <c r="X17" s="39"/>
    </row>
    <row r="18" spans="1:24" ht="14.25" x14ac:dyDescent="0.45">
      <c r="A18" s="26" t="s">
        <v>41</v>
      </c>
      <c r="B18" s="28">
        <v>9.2799999999999994</v>
      </c>
      <c r="C18" s="28">
        <v>1.1599999999999999</v>
      </c>
      <c r="D18" s="38" t="s">
        <v>41</v>
      </c>
      <c r="E18" s="31">
        <v>1.59</v>
      </c>
      <c r="G18" s="40">
        <v>22.9</v>
      </c>
      <c r="T18" s="28"/>
      <c r="U18" s="28"/>
    </row>
    <row r="19" spans="1:24" ht="14.25" x14ac:dyDescent="0.45">
      <c r="A19" s="26" t="s">
        <v>42</v>
      </c>
      <c r="B19" s="28">
        <v>19.52</v>
      </c>
      <c r="C19" s="28">
        <v>1.22</v>
      </c>
      <c r="D19" s="38" t="s">
        <v>44</v>
      </c>
      <c r="E19" s="31">
        <v>2.1</v>
      </c>
      <c r="T19" s="28"/>
      <c r="U19" s="28"/>
      <c r="X19" s="25"/>
    </row>
    <row r="20" spans="1:24" ht="14.25" x14ac:dyDescent="0.45">
      <c r="A20" s="25" t="s">
        <v>49</v>
      </c>
      <c r="C20" s="26"/>
      <c r="D20" s="38" t="s">
        <v>45</v>
      </c>
      <c r="E20" s="31">
        <v>2.37</v>
      </c>
      <c r="S20" s="25"/>
      <c r="X20" s="25"/>
    </row>
    <row r="21" spans="1:24" ht="14.25" x14ac:dyDescent="0.45">
      <c r="A21" s="25" t="s">
        <v>43</v>
      </c>
      <c r="B21" s="25" t="s">
        <v>47</v>
      </c>
      <c r="C21" s="26"/>
      <c r="D21" s="38" t="s">
        <v>52</v>
      </c>
      <c r="E21" s="31">
        <v>2.79</v>
      </c>
      <c r="S21" s="25"/>
      <c r="T21" s="25"/>
      <c r="X21" s="40"/>
    </row>
    <row r="22" spans="1:24" ht="14.25" x14ac:dyDescent="0.45">
      <c r="A22" s="26" t="s">
        <v>41</v>
      </c>
      <c r="B22" s="28">
        <v>5.01</v>
      </c>
      <c r="C22" s="28">
        <v>0.63</v>
      </c>
      <c r="D22" s="38" t="s">
        <v>42</v>
      </c>
      <c r="E22" s="31">
        <v>3.23</v>
      </c>
      <c r="T22" s="28"/>
      <c r="U22" s="28"/>
    </row>
    <row r="23" spans="1:24" ht="14.25" x14ac:dyDescent="0.45">
      <c r="A23" s="26" t="s">
        <v>44</v>
      </c>
      <c r="B23" s="28">
        <v>6.46</v>
      </c>
      <c r="C23" s="28">
        <v>0.65</v>
      </c>
      <c r="E23" s="26"/>
      <c r="T23" s="28"/>
      <c r="U23" s="28"/>
    </row>
    <row r="24" spans="1:24" ht="14.25" x14ac:dyDescent="0.45">
      <c r="A24" s="26" t="s">
        <v>45</v>
      </c>
      <c r="B24" s="28">
        <v>7.77</v>
      </c>
      <c r="C24" s="28">
        <v>0.65</v>
      </c>
      <c r="E24" s="26"/>
      <c r="T24" s="28"/>
      <c r="U24" s="28"/>
    </row>
    <row r="25" spans="1:24" ht="14.25" x14ac:dyDescent="0.45">
      <c r="A25" s="25" t="s">
        <v>50</v>
      </c>
      <c r="C25" s="26"/>
      <c r="E25" s="26"/>
      <c r="T25" s="28"/>
      <c r="U25" s="28"/>
    </row>
    <row r="26" spans="1:24" ht="14.25" x14ac:dyDescent="0.45">
      <c r="A26" s="25" t="s">
        <v>46</v>
      </c>
      <c r="B26" s="25" t="s">
        <v>47</v>
      </c>
      <c r="C26" s="26"/>
      <c r="E26" s="26"/>
    </row>
    <row r="27" spans="1:24" ht="14.25" x14ac:dyDescent="0.45">
      <c r="A27" s="26" t="s">
        <v>41</v>
      </c>
      <c r="B27" s="28">
        <v>2.87</v>
      </c>
      <c r="C27" s="28">
        <v>0.36</v>
      </c>
      <c r="E27" s="26"/>
      <c r="S27" s="25"/>
    </row>
    <row r="28" spans="1:24" ht="14.25" x14ac:dyDescent="0.45">
      <c r="A28" s="26" t="s">
        <v>44</v>
      </c>
      <c r="B28" s="28">
        <v>4.0999999999999996</v>
      </c>
      <c r="C28" s="28">
        <v>0.41</v>
      </c>
      <c r="E28" s="26"/>
      <c r="U28" s="28"/>
    </row>
    <row r="29" spans="1:24" ht="14.25" x14ac:dyDescent="0.45">
      <c r="A29" s="26" t="s">
        <v>45</v>
      </c>
      <c r="B29" s="28">
        <v>4.92</v>
      </c>
      <c r="C29" s="28">
        <v>0.41</v>
      </c>
      <c r="E29" s="26"/>
    </row>
    <row r="30" spans="1:24" ht="14.25" x14ac:dyDescent="0.45">
      <c r="A30" s="26" t="s">
        <v>42</v>
      </c>
      <c r="B30" s="28">
        <v>7.02</v>
      </c>
      <c r="C30" s="28">
        <v>0.44</v>
      </c>
      <c r="E30" s="26"/>
    </row>
    <row r="31" spans="1:24" ht="14.25" x14ac:dyDescent="0.45">
      <c r="C31" s="26"/>
      <c r="E31" s="26"/>
    </row>
    <row r="32" spans="1:24" ht="14.25" x14ac:dyDescent="0.45">
      <c r="A32" s="25" t="s">
        <v>63</v>
      </c>
      <c r="C32" s="26"/>
      <c r="E32" s="26"/>
    </row>
    <row r="33" spans="1:5" ht="14.25" x14ac:dyDescent="0.45">
      <c r="A33" s="26" t="s">
        <v>41</v>
      </c>
      <c r="C33" s="28">
        <v>0.9</v>
      </c>
      <c r="E33" s="26"/>
    </row>
  </sheetData>
  <printOptions gridLines="1"/>
  <pageMargins left="0.7" right="0.7" top="0.75" bottom="0.75" header="0.3" footer="0.3"/>
  <pageSetup scale="3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B1" zoomScale="85" zoomScaleNormal="85" workbookViewId="0">
      <selection activeCell="G2" sqref="G2"/>
    </sheetView>
  </sheetViews>
  <sheetFormatPr defaultColWidth="9.140625" defaultRowHeight="15" x14ac:dyDescent="0.25"/>
  <cols>
    <col min="1" max="2" width="17.140625" style="3" customWidth="1"/>
    <col min="3" max="3" width="18" style="3" customWidth="1"/>
    <col min="4" max="4" width="53" style="3" customWidth="1"/>
    <col min="5" max="5" width="37.42578125" style="3" customWidth="1"/>
    <col min="6" max="6" width="31" style="3" customWidth="1"/>
    <col min="7" max="7" width="37.5703125" style="3" customWidth="1"/>
    <col min="8" max="16384" width="9.140625" style="3"/>
  </cols>
  <sheetData>
    <row r="1" spans="1:7" ht="31.15" customHeight="1" x14ac:dyDescent="0.45">
      <c r="A1" s="15" t="s">
        <v>18</v>
      </c>
      <c r="B1" s="15" t="s">
        <v>15</v>
      </c>
      <c r="C1" s="15" t="s">
        <v>92</v>
      </c>
      <c r="D1" s="15" t="s">
        <v>64</v>
      </c>
      <c r="E1" s="15" t="s">
        <v>68</v>
      </c>
      <c r="F1" s="15" t="s">
        <v>69</v>
      </c>
      <c r="G1" s="15" t="s">
        <v>107</v>
      </c>
    </row>
    <row r="2" spans="1:7" ht="16.5" customHeight="1" x14ac:dyDescent="0.45">
      <c r="A2" s="9"/>
      <c r="D2" s="19"/>
      <c r="E2" s="19"/>
      <c r="F2" s="17"/>
    </row>
    <row r="3" spans="1:7" ht="14.25" x14ac:dyDescent="0.45">
      <c r="A3" s="9"/>
      <c r="E3" s="19"/>
      <c r="F3" s="19"/>
    </row>
    <row r="4" spans="1:7" ht="14.25" x14ac:dyDescent="0.45">
      <c r="A4" s="9"/>
      <c r="E4" s="19"/>
      <c r="F4" s="17"/>
    </row>
    <row r="5" spans="1:7" ht="14.25" x14ac:dyDescent="0.45">
      <c r="A5" s="9"/>
      <c r="D5" s="12"/>
      <c r="E5" s="19"/>
      <c r="F5" s="17"/>
    </row>
    <row r="6" spans="1:7" ht="14.25" x14ac:dyDescent="0.45">
      <c r="C6" s="18"/>
      <c r="E6" s="17"/>
      <c r="F6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2" sqref="A2"/>
    </sheetView>
  </sheetViews>
  <sheetFormatPr defaultColWidth="9.140625" defaultRowHeight="15" x14ac:dyDescent="0.25"/>
  <cols>
    <col min="1" max="1" width="17.140625" style="3" customWidth="1"/>
    <col min="2" max="2" width="11.28515625" style="3" customWidth="1"/>
    <col min="3" max="3" width="45.140625" style="3" customWidth="1"/>
    <col min="4" max="4" width="32.42578125" style="3" customWidth="1"/>
    <col min="5" max="5" width="12" style="3" customWidth="1"/>
    <col min="6" max="6" width="37.5703125" style="3" customWidth="1"/>
    <col min="7" max="16384" width="9.140625" style="3"/>
  </cols>
  <sheetData>
    <row r="1" spans="1:6" ht="14.25" x14ac:dyDescent="0.45">
      <c r="A1" s="15" t="s">
        <v>18</v>
      </c>
      <c r="B1" s="15" t="s">
        <v>72</v>
      </c>
      <c r="C1" s="15" t="s">
        <v>98</v>
      </c>
      <c r="D1" s="15" t="s">
        <v>99</v>
      </c>
      <c r="E1" s="15" t="s">
        <v>36</v>
      </c>
      <c r="F1" s="15"/>
    </row>
    <row r="2" spans="1:6" ht="13.9" customHeight="1" x14ac:dyDescent="0.45">
      <c r="A2" s="9"/>
      <c r="B2" s="14"/>
      <c r="C2" s="16"/>
      <c r="D2" s="17"/>
      <c r="E2" s="17"/>
    </row>
    <row r="3" spans="1:6" ht="14.25" x14ac:dyDescent="0.45">
      <c r="A3" s="9"/>
      <c r="B3" s="14"/>
      <c r="D3" s="17"/>
      <c r="E3" s="17"/>
    </row>
    <row r="4" spans="1:6" ht="14.25" x14ac:dyDescent="0.45">
      <c r="A4" s="9"/>
      <c r="B4" s="14"/>
      <c r="C4" s="12"/>
      <c r="D4" s="19"/>
      <c r="E4" s="17"/>
    </row>
    <row r="5" spans="1:6" ht="14.25" x14ac:dyDescent="0.45">
      <c r="A5" s="9"/>
      <c r="B5" s="14"/>
      <c r="D5" s="20"/>
      <c r="E5" s="17"/>
    </row>
    <row r="6" spans="1:6" ht="14.25" x14ac:dyDescent="0.45">
      <c r="A6" s="9"/>
      <c r="B6" s="14"/>
      <c r="D6" s="17"/>
      <c r="E6" s="17"/>
    </row>
    <row r="7" spans="1:6" ht="14.25" x14ac:dyDescent="0.45">
      <c r="A7" s="9"/>
      <c r="B7" s="14"/>
      <c r="D7" s="17"/>
      <c r="E7" s="17"/>
    </row>
    <row r="8" spans="1:6" ht="14.25" x14ac:dyDescent="0.45">
      <c r="B8" s="18"/>
      <c r="D8" s="17"/>
      <c r="E8" s="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zoomScale="120" zoomScaleNormal="120" workbookViewId="0">
      <selection activeCell="C16" sqref="C16"/>
    </sheetView>
  </sheetViews>
  <sheetFormatPr defaultRowHeight="15" x14ac:dyDescent="0.25"/>
  <sheetData>
    <row r="2" spans="1:2" x14ac:dyDescent="0.45">
      <c r="A2" s="13" t="s">
        <v>91</v>
      </c>
    </row>
    <row r="3" spans="1:2" x14ac:dyDescent="0.45">
      <c r="A3" t="s">
        <v>75</v>
      </c>
    </row>
    <row r="4" spans="1:2" x14ac:dyDescent="0.45">
      <c r="A4" t="s">
        <v>76</v>
      </c>
    </row>
    <row r="5" spans="1:2" x14ac:dyDescent="0.45">
      <c r="A5" t="s">
        <v>77</v>
      </c>
    </row>
    <row r="6" spans="1:2" x14ac:dyDescent="0.45">
      <c r="A6" t="s">
        <v>78</v>
      </c>
    </row>
    <row r="7" spans="1:2" x14ac:dyDescent="0.45">
      <c r="A7" t="s">
        <v>79</v>
      </c>
    </row>
    <row r="9" spans="1:2" x14ac:dyDescent="0.45">
      <c r="A9" s="13" t="s">
        <v>100</v>
      </c>
    </row>
    <row r="10" spans="1:2" x14ac:dyDescent="0.45">
      <c r="A10" t="s">
        <v>80</v>
      </c>
    </row>
    <row r="11" spans="1:2" x14ac:dyDescent="0.45">
      <c r="A11" t="s">
        <v>81</v>
      </c>
    </row>
    <row r="12" spans="1:2" x14ac:dyDescent="0.45">
      <c r="B12" t="s">
        <v>82</v>
      </c>
    </row>
    <row r="13" spans="1:2" x14ac:dyDescent="0.45">
      <c r="B13" t="s">
        <v>83</v>
      </c>
    </row>
    <row r="14" spans="1:2" x14ac:dyDescent="0.45">
      <c r="A14" t="s">
        <v>84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I10" sqref="I10"/>
    </sheetView>
  </sheetViews>
  <sheetFormatPr defaultColWidth="9.140625" defaultRowHeight="15" x14ac:dyDescent="0.25"/>
  <cols>
    <col min="1" max="2" width="17.140625" style="12" customWidth="1"/>
    <col min="3" max="4" width="11.28515625" style="12" customWidth="1"/>
    <col min="5" max="5" width="11.42578125" style="12" customWidth="1"/>
    <col min="6" max="6" width="10.7109375" style="12" customWidth="1"/>
    <col min="7" max="7" width="13.7109375" style="12" customWidth="1"/>
    <col min="8" max="8" width="11.5703125" style="12" customWidth="1"/>
    <col min="9" max="9" width="11.85546875" style="12" customWidth="1"/>
    <col min="10" max="10" width="10.85546875" style="12" customWidth="1"/>
    <col min="11" max="11" width="13" style="12" customWidth="1"/>
    <col min="12" max="12" width="11" style="12" customWidth="1"/>
    <col min="13" max="16384" width="9.140625" style="12"/>
  </cols>
  <sheetData>
    <row r="1" spans="1:12" ht="27.75" customHeight="1" x14ac:dyDescent="0.45">
      <c r="A1" s="15" t="s">
        <v>18</v>
      </c>
      <c r="B1" s="15" t="s">
        <v>15</v>
      </c>
      <c r="C1" s="15" t="s">
        <v>17</v>
      </c>
      <c r="D1" s="15" t="s">
        <v>74</v>
      </c>
      <c r="E1" s="15" t="s">
        <v>66</v>
      </c>
      <c r="F1" s="15" t="s">
        <v>67</v>
      </c>
      <c r="G1" s="15" t="s">
        <v>65</v>
      </c>
      <c r="H1" s="15" t="s">
        <v>66</v>
      </c>
      <c r="I1" s="15" t="s">
        <v>67</v>
      </c>
      <c r="J1" s="15" t="s">
        <v>73</v>
      </c>
      <c r="K1" s="15" t="s">
        <v>66</v>
      </c>
      <c r="L1" s="15" t="s">
        <v>67</v>
      </c>
    </row>
    <row r="2" spans="1:12" ht="19.5" customHeight="1" x14ac:dyDescent="0.45">
      <c r="A2" s="21"/>
      <c r="E2" s="19"/>
      <c r="F2" s="19"/>
      <c r="G2" s="16" t="s">
        <v>36</v>
      </c>
      <c r="H2" s="19"/>
      <c r="I2" s="19"/>
      <c r="K2" s="19"/>
      <c r="L2" s="19"/>
    </row>
    <row r="3" spans="1:12" ht="14.25" x14ac:dyDescent="0.45">
      <c r="A3" s="21"/>
      <c r="E3" s="19"/>
      <c r="F3" s="19"/>
      <c r="H3" s="19"/>
      <c r="I3" s="19"/>
      <c r="K3" s="19"/>
      <c r="L3" s="19"/>
    </row>
    <row r="4" spans="1:12" ht="14.25" x14ac:dyDescent="0.45">
      <c r="A4" s="21"/>
      <c r="E4" s="19"/>
      <c r="F4" s="19"/>
      <c r="H4" s="19"/>
      <c r="I4" s="19"/>
      <c r="K4" s="19"/>
      <c r="L4" s="19"/>
    </row>
    <row r="5" spans="1:12" ht="14.25" x14ac:dyDescent="0.45">
      <c r="A5" s="21"/>
      <c r="E5" s="19"/>
      <c r="F5" s="19"/>
      <c r="G5" s="12" t="s">
        <v>36</v>
      </c>
      <c r="H5" s="19"/>
      <c r="I5" s="19"/>
      <c r="K5" s="19"/>
      <c r="L5" s="19"/>
    </row>
    <row r="6" spans="1:12" ht="14.25" x14ac:dyDescent="0.45">
      <c r="A6" s="21"/>
      <c r="E6" s="19"/>
      <c r="F6" s="19"/>
      <c r="H6" s="19"/>
      <c r="I6" s="19"/>
      <c r="K6" s="19"/>
      <c r="L6" s="19"/>
    </row>
    <row r="7" spans="1:12" ht="14.25" x14ac:dyDescent="0.45">
      <c r="A7" s="21"/>
      <c r="E7" s="19"/>
      <c r="F7" s="19"/>
      <c r="H7" s="19"/>
      <c r="I7" s="19"/>
      <c r="K7" s="19"/>
      <c r="L7" s="19"/>
    </row>
    <row r="8" spans="1:12" ht="14.25" x14ac:dyDescent="0.45">
      <c r="A8" s="21"/>
      <c r="E8" s="19"/>
      <c r="F8" s="19"/>
      <c r="H8" s="19"/>
      <c r="I8" s="19"/>
      <c r="K8" s="19"/>
      <c r="L8" s="19"/>
    </row>
    <row r="9" spans="1:12" ht="14.25" x14ac:dyDescent="0.45">
      <c r="C9" s="22"/>
      <c r="D9" s="22"/>
      <c r="E9" s="19"/>
      <c r="F9" s="19"/>
      <c r="H9" s="19"/>
      <c r="I9" s="19"/>
      <c r="K9" s="19"/>
      <c r="L9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Resources</vt:lpstr>
      <vt:lpstr>Company Contact Info</vt:lpstr>
      <vt:lpstr>Contact Log</vt:lpstr>
      <vt:lpstr>Quote Comparisons</vt:lpstr>
      <vt:lpstr>Strength-Ventilation</vt:lpstr>
      <vt:lpstr>Construction</vt:lpstr>
      <vt:lpstr>Other Costs</vt:lpstr>
      <vt:lpstr>Future costs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Newfield</dc:creator>
  <cp:lastModifiedBy>Bethany Dunbar</cp:lastModifiedBy>
  <cp:lastPrinted>2015-03-02T17:30:39Z</cp:lastPrinted>
  <dcterms:created xsi:type="dcterms:W3CDTF">2015-02-04T01:42:25Z</dcterms:created>
  <dcterms:modified xsi:type="dcterms:W3CDTF">2017-09-27T14:15:06Z</dcterms:modified>
</cp:coreProperties>
</file>